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27" i="5" l="1"/>
  <c r="F27" i="5"/>
  <c r="AS23" i="5"/>
  <c r="AQ23" i="5"/>
  <c r="AR23" i="5" s="1"/>
  <c r="AP23" i="5"/>
  <c r="AO23" i="5"/>
  <c r="AN23" i="5"/>
  <c r="AM23" i="5"/>
  <c r="AG23" i="5"/>
  <c r="AE23" i="5"/>
  <c r="I28" i="5" s="1"/>
  <c r="AD23" i="5"/>
  <c r="AC23" i="5"/>
  <c r="G28" i="5" s="1"/>
  <c r="AB23" i="5"/>
  <c r="AA23" i="5"/>
  <c r="E28" i="5" s="1"/>
  <c r="W23" i="5"/>
  <c r="U23" i="5"/>
  <c r="T23" i="5"/>
  <c r="S23" i="5"/>
  <c r="R23" i="5"/>
  <c r="Q23" i="5"/>
  <c r="K23" i="5"/>
  <c r="I23" i="5"/>
  <c r="I27" i="5" s="1"/>
  <c r="I29" i="5" s="1"/>
  <c r="H23" i="5"/>
  <c r="H27" i="5" s="1"/>
  <c r="G23" i="5"/>
  <c r="G27" i="5" s="1"/>
  <c r="G29" i="5" s="1"/>
  <c r="F23" i="5"/>
  <c r="E23" i="5"/>
  <c r="E27" i="5" s="1"/>
  <c r="E29" i="5" s="1"/>
  <c r="K28" i="5" l="1"/>
  <c r="K29" i="5" s="1"/>
  <c r="F28" i="5"/>
  <c r="H28" i="5"/>
  <c r="M28" i="5" s="1"/>
  <c r="L28" i="5"/>
  <c r="J29" i="5"/>
  <c r="O29" i="5"/>
  <c r="O28" i="5"/>
  <c r="F29" i="5"/>
  <c r="AF23" i="5"/>
  <c r="J28" i="5" l="1"/>
  <c r="H29" i="5"/>
  <c r="M29" i="5" s="1"/>
  <c r="N28" i="5"/>
  <c r="N29" i="5"/>
  <c r="L29" i="5"/>
</calcChain>
</file>

<file path=xl/sharedStrings.xml><?xml version="1.0" encoding="utf-8"?>
<sst xmlns="http://schemas.openxmlformats.org/spreadsheetml/2006/main" count="108" uniqueCount="45">
  <si>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</si>
  <si>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</si>
  <si>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</si>
  <si>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</si>
  <si>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</si>
  <si>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</si>
  <si>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</si>
  <si>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</si>
  <si>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</si>
  <si>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</si>
  <si>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</si>
  <si>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</si>
  <si>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</si>
  <si>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</si>
  <si>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</si>
  <si>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</si>
  <si>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</si>
  <si>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</si>
  <si>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</si>
  <si>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</si>
  <si>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</si>
  <si>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</si>
  <si>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</si>
  <si>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</si>
  <si>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JuNu = Juvan Nuorisopesis  (2002)</t>
  </si>
  <si>
    <t>Viri = Leppävirran Viri  (1937)</t>
  </si>
  <si>
    <t>PKP = Puurtilan Kisa-Pojat  (1948)</t>
  </si>
  <si>
    <t>Tuukka Martikainen</t>
  </si>
  <si>
    <t>2.</t>
  </si>
  <si>
    <t>Viri</t>
  </si>
  <si>
    <t>4.</t>
  </si>
  <si>
    <t>7.</t>
  </si>
  <si>
    <t>JuNu</t>
  </si>
  <si>
    <t>10.</t>
  </si>
  <si>
    <t>3.</t>
  </si>
  <si>
    <t>8.</t>
  </si>
  <si>
    <t>9.</t>
  </si>
  <si>
    <t>PKP</t>
  </si>
  <si>
    <t>17.9.1980   Juva</t>
  </si>
  <si>
    <t>JuPa = Juvan Pallo  (1950),  kasvattajaseura</t>
  </si>
  <si>
    <t>JuPe = Juva Pesis  (2019)</t>
  </si>
  <si>
    <t>6.</t>
  </si>
  <si>
    <t>JuPe</t>
  </si>
  <si>
    <t>ViU</t>
  </si>
  <si>
    <t>ViU = Viinijärven Urheilijat  (1914)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</si>
</sst>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/>
      <c r="F1" s="4" t="s">
        <v>38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28</v>
      </c>
      <c r="Z4" s="1" t="s">
        <v>29</v>
      </c>
      <c r="AA4" s="12">
        <v>16</v>
      </c>
      <c r="AB4" s="12">
        <v>1</v>
      </c>
      <c r="AC4" s="12">
        <v>5</v>
      </c>
      <c r="AD4" s="12">
        <v>8</v>
      </c>
      <c r="AE4" s="12">
        <v>44</v>
      </c>
      <c r="AF4" s="68">
        <v>0.48349999999999999</v>
      </c>
      <c r="AG4" s="69">
        <v>91</v>
      </c>
      <c r="AH4" s="7"/>
      <c r="AI4" s="7"/>
      <c r="AJ4" s="7"/>
      <c r="AK4" s="7"/>
      <c r="AL4" s="10"/>
      <c r="AM4" s="12">
        <v>5</v>
      </c>
      <c r="AN4" s="12">
        <v>1</v>
      </c>
      <c r="AO4" s="12">
        <v>0</v>
      </c>
      <c r="AP4" s="12">
        <v>3</v>
      </c>
      <c r="AQ4" s="12">
        <v>20</v>
      </c>
      <c r="AR4" s="65">
        <v>0.68959999999999999</v>
      </c>
      <c r="AS4" s="66">
        <v>29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30</v>
      </c>
      <c r="Z5" s="1" t="s">
        <v>29</v>
      </c>
      <c r="AA5" s="12">
        <v>17</v>
      </c>
      <c r="AB5" s="12">
        <v>1</v>
      </c>
      <c r="AC5" s="12">
        <v>3</v>
      </c>
      <c r="AD5" s="12">
        <v>19</v>
      </c>
      <c r="AE5" s="12">
        <v>53</v>
      </c>
      <c r="AF5" s="68">
        <v>0.60909999999999997</v>
      </c>
      <c r="AG5" s="69">
        <v>87</v>
      </c>
      <c r="AH5" s="7"/>
      <c r="AI5" s="7"/>
      <c r="AJ5" s="7"/>
      <c r="AK5" s="7"/>
      <c r="AL5" s="10"/>
      <c r="AM5" s="12">
        <v>3</v>
      </c>
      <c r="AN5" s="12">
        <v>0</v>
      </c>
      <c r="AO5" s="12">
        <v>0</v>
      </c>
      <c r="AP5" s="12">
        <v>0</v>
      </c>
      <c r="AQ5" s="12">
        <v>6</v>
      </c>
      <c r="AR5" s="65">
        <v>0.42849999999999999</v>
      </c>
      <c r="AS5" s="66">
        <v>14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31</v>
      </c>
      <c r="Z6" s="1" t="s">
        <v>29</v>
      </c>
      <c r="AA6" s="12">
        <v>12</v>
      </c>
      <c r="AB6" s="12">
        <v>1</v>
      </c>
      <c r="AC6" s="12">
        <v>1</v>
      </c>
      <c r="AD6" s="12">
        <v>7</v>
      </c>
      <c r="AE6" s="12">
        <v>34</v>
      </c>
      <c r="AF6" s="68">
        <v>0.65380000000000005</v>
      </c>
      <c r="AG6" s="69">
        <v>52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2005</v>
      </c>
      <c r="Y7" s="12" t="s">
        <v>28</v>
      </c>
      <c r="Z7" s="1" t="s">
        <v>32</v>
      </c>
      <c r="AA7" s="12">
        <v>16</v>
      </c>
      <c r="AB7" s="12">
        <v>3</v>
      </c>
      <c r="AC7" s="12">
        <v>6</v>
      </c>
      <c r="AD7" s="12">
        <v>14</v>
      </c>
      <c r="AE7" s="12">
        <v>60</v>
      </c>
      <c r="AF7" s="68">
        <v>0.65210000000000001</v>
      </c>
      <c r="AG7" s="69">
        <v>92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0</v>
      </c>
      <c r="AP7" s="12">
        <v>0</v>
      </c>
      <c r="AQ7" s="12">
        <v>2</v>
      </c>
      <c r="AR7" s="65">
        <v>0.28570000000000001</v>
      </c>
      <c r="AS7" s="66">
        <v>7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2006</v>
      </c>
      <c r="Y8" s="12" t="s">
        <v>28</v>
      </c>
      <c r="Z8" s="1" t="s">
        <v>32</v>
      </c>
      <c r="AA8" s="12">
        <v>9</v>
      </c>
      <c r="AB8" s="12">
        <v>0</v>
      </c>
      <c r="AC8" s="12">
        <v>5</v>
      </c>
      <c r="AD8" s="12">
        <v>3</v>
      </c>
      <c r="AE8" s="12">
        <v>17</v>
      </c>
      <c r="AF8" s="68">
        <v>0.4047</v>
      </c>
      <c r="AG8" s="69">
        <v>42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2007</v>
      </c>
      <c r="Y9" s="12" t="s">
        <v>30</v>
      </c>
      <c r="Z9" s="1" t="s">
        <v>32</v>
      </c>
      <c r="AA9" s="12">
        <v>15</v>
      </c>
      <c r="AB9" s="12">
        <v>3</v>
      </c>
      <c r="AC9" s="12">
        <v>29</v>
      </c>
      <c r="AD9" s="12">
        <v>12</v>
      </c>
      <c r="AE9" s="12">
        <v>67</v>
      </c>
      <c r="AF9" s="68">
        <v>0.58260000000000001</v>
      </c>
      <c r="AG9" s="69">
        <v>115</v>
      </c>
      <c r="AH9" s="7" t="s">
        <v>33</v>
      </c>
      <c r="AI9" s="7"/>
      <c r="AJ9" s="7"/>
      <c r="AK9" s="7"/>
      <c r="AL9" s="10"/>
      <c r="AM9" s="12">
        <v>3</v>
      </c>
      <c r="AN9" s="12">
        <v>1</v>
      </c>
      <c r="AO9" s="12">
        <v>8</v>
      </c>
      <c r="AP9" s="12">
        <v>1</v>
      </c>
      <c r="AQ9" s="12">
        <v>15</v>
      </c>
      <c r="AR9" s="65">
        <v>0.46870000000000001</v>
      </c>
      <c r="AS9" s="66">
        <v>32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2008</v>
      </c>
      <c r="Y10" s="12" t="s">
        <v>34</v>
      </c>
      <c r="Z10" s="1" t="s">
        <v>32</v>
      </c>
      <c r="AA10" s="12">
        <v>10</v>
      </c>
      <c r="AB10" s="12">
        <v>0</v>
      </c>
      <c r="AC10" s="12">
        <v>16</v>
      </c>
      <c r="AD10" s="12">
        <v>3</v>
      </c>
      <c r="AE10" s="12">
        <v>36</v>
      </c>
      <c r="AF10" s="68">
        <v>0.5454</v>
      </c>
      <c r="AG10" s="69">
        <v>66</v>
      </c>
      <c r="AH10" s="7"/>
      <c r="AI10" s="7"/>
      <c r="AJ10" s="7"/>
      <c r="AK10" s="7"/>
      <c r="AL10" s="10"/>
      <c r="AM10" s="12">
        <v>2</v>
      </c>
      <c r="AN10" s="12">
        <v>0</v>
      </c>
      <c r="AO10" s="12">
        <v>2</v>
      </c>
      <c r="AP10" s="12">
        <v>0</v>
      </c>
      <c r="AQ10" s="12">
        <v>4</v>
      </c>
      <c r="AR10" s="65">
        <v>0.57140000000000002</v>
      </c>
      <c r="AS10" s="66">
        <v>7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2009</v>
      </c>
      <c r="Y11" s="12" t="s">
        <v>31</v>
      </c>
      <c r="Z11" s="1" t="s">
        <v>32</v>
      </c>
      <c r="AA11" s="12">
        <v>15</v>
      </c>
      <c r="AB11" s="12">
        <v>4</v>
      </c>
      <c r="AC11" s="12">
        <v>22</v>
      </c>
      <c r="AD11" s="12">
        <v>9</v>
      </c>
      <c r="AE11" s="12">
        <v>82</v>
      </c>
      <c r="AF11" s="68">
        <v>0.60740000000000005</v>
      </c>
      <c r="AG11" s="69">
        <v>135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2010</v>
      </c>
      <c r="Y12" s="12" t="s">
        <v>35</v>
      </c>
      <c r="Z12" s="1" t="s">
        <v>32</v>
      </c>
      <c r="AA12" s="12">
        <v>10</v>
      </c>
      <c r="AB12" s="12">
        <v>2</v>
      </c>
      <c r="AC12" s="12">
        <v>16</v>
      </c>
      <c r="AD12" s="12">
        <v>5</v>
      </c>
      <c r="AE12" s="12">
        <v>36</v>
      </c>
      <c r="AF12" s="68">
        <v>0.46750000000000003</v>
      </c>
      <c r="AG12" s="69">
        <v>77</v>
      </c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2011</v>
      </c>
      <c r="Y13" s="12" t="s">
        <v>31</v>
      </c>
      <c r="Z13" s="1" t="s">
        <v>32</v>
      </c>
      <c r="AA13" s="12">
        <v>10</v>
      </c>
      <c r="AB13" s="12">
        <v>0</v>
      </c>
      <c r="AC13" s="12">
        <v>9</v>
      </c>
      <c r="AD13" s="12">
        <v>3</v>
      </c>
      <c r="AE13" s="12">
        <v>30</v>
      </c>
      <c r="AF13" s="68">
        <v>0.47610000000000002</v>
      </c>
      <c r="AG13" s="69">
        <v>63</v>
      </c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>
        <v>2012</v>
      </c>
      <c r="Y14" s="12" t="s">
        <v>35</v>
      </c>
      <c r="Z14" s="1" t="s">
        <v>32</v>
      </c>
      <c r="AA14" s="12">
        <v>12</v>
      </c>
      <c r="AB14" s="12">
        <v>0</v>
      </c>
      <c r="AC14" s="12">
        <v>10</v>
      </c>
      <c r="AD14" s="12">
        <v>4</v>
      </c>
      <c r="AE14" s="12">
        <v>26</v>
      </c>
      <c r="AF14" s="68">
        <v>0.38800000000000001</v>
      </c>
      <c r="AG14" s="69">
        <v>67</v>
      </c>
      <c r="AH14" s="7"/>
      <c r="AI14" s="7"/>
      <c r="AJ14" s="7"/>
      <c r="AK14" s="7"/>
      <c r="AL14" s="10"/>
      <c r="AM14" s="12"/>
      <c r="AN14" s="12"/>
      <c r="AO14" s="12"/>
      <c r="AP14" s="12"/>
      <c r="AQ14" s="12"/>
      <c r="AR14" s="65"/>
      <c r="AS14" s="6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0"/>
      <c r="M15" s="7"/>
      <c r="N15" s="7"/>
      <c r="O15" s="7"/>
      <c r="P15" s="10"/>
      <c r="Q15" s="12"/>
      <c r="R15" s="12"/>
      <c r="S15" s="13"/>
      <c r="T15" s="12"/>
      <c r="U15" s="12"/>
      <c r="V15" s="59"/>
      <c r="W15" s="19"/>
      <c r="X15" s="12">
        <v>2013</v>
      </c>
      <c r="Y15" s="12" t="s">
        <v>35</v>
      </c>
      <c r="Z15" s="1" t="s">
        <v>32</v>
      </c>
      <c r="AA15" s="12">
        <v>15</v>
      </c>
      <c r="AB15" s="12">
        <v>0</v>
      </c>
      <c r="AC15" s="12">
        <v>3</v>
      </c>
      <c r="AD15" s="12">
        <v>0</v>
      </c>
      <c r="AE15" s="12">
        <v>26</v>
      </c>
      <c r="AF15" s="68">
        <v>0.33760000000000001</v>
      </c>
      <c r="AG15" s="69">
        <v>77</v>
      </c>
      <c r="AH15" s="7"/>
      <c r="AI15" s="7"/>
      <c r="AJ15" s="7"/>
      <c r="AK15" s="7"/>
      <c r="AL15" s="10"/>
      <c r="AM15" s="12"/>
      <c r="AN15" s="12"/>
      <c r="AO15" s="12"/>
      <c r="AP15" s="12"/>
      <c r="AQ15" s="12"/>
      <c r="AR15" s="65"/>
      <c r="AS15" s="6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2"/>
      <c r="C16" s="14"/>
      <c r="D16" s="1"/>
      <c r="E16" s="12"/>
      <c r="F16" s="12"/>
      <c r="G16" s="12"/>
      <c r="H16" s="13"/>
      <c r="I16" s="12"/>
      <c r="J16" s="32"/>
      <c r="K16" s="19"/>
      <c r="L16" s="40"/>
      <c r="M16" s="7"/>
      <c r="N16" s="7"/>
      <c r="O16" s="7"/>
      <c r="P16" s="10"/>
      <c r="Q16" s="12"/>
      <c r="R16" s="12"/>
      <c r="S16" s="13"/>
      <c r="T16" s="12"/>
      <c r="U16" s="12"/>
      <c r="V16" s="59"/>
      <c r="W16" s="19"/>
      <c r="X16" s="12">
        <v>2015</v>
      </c>
      <c r="Y16" s="12" t="s">
        <v>36</v>
      </c>
      <c r="Z16" s="1" t="s">
        <v>37</v>
      </c>
      <c r="AA16" s="12">
        <v>13</v>
      </c>
      <c r="AB16" s="12">
        <v>2</v>
      </c>
      <c r="AC16" s="12">
        <v>19</v>
      </c>
      <c r="AD16" s="12">
        <v>9</v>
      </c>
      <c r="AE16" s="12">
        <v>56</v>
      </c>
      <c r="AF16" s="68">
        <v>0.52829999999999999</v>
      </c>
      <c r="AG16" s="69">
        <v>106</v>
      </c>
      <c r="AH16" s="7"/>
      <c r="AI16" s="7"/>
      <c r="AJ16" s="7"/>
      <c r="AK16" s="7"/>
      <c r="AL16" s="10"/>
      <c r="AM16" s="12"/>
      <c r="AN16" s="12"/>
      <c r="AO16" s="12"/>
      <c r="AP16" s="12"/>
      <c r="AQ16" s="12"/>
      <c r="AR16" s="65"/>
      <c r="AS16" s="6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2"/>
      <c r="C17" s="14"/>
      <c r="D17" s="1"/>
      <c r="E17" s="12"/>
      <c r="F17" s="12"/>
      <c r="G17" s="12"/>
      <c r="H17" s="13"/>
      <c r="I17" s="12"/>
      <c r="J17" s="32"/>
      <c r="K17" s="19"/>
      <c r="L17" s="40"/>
      <c r="M17" s="7"/>
      <c r="N17" s="7"/>
      <c r="O17" s="7"/>
      <c r="P17" s="10"/>
      <c r="Q17" s="12"/>
      <c r="R17" s="12"/>
      <c r="S17" s="13"/>
      <c r="T17" s="12"/>
      <c r="U17" s="12"/>
      <c r="V17" s="59"/>
      <c r="W17" s="19"/>
      <c r="X17" s="12">
        <v>2016</v>
      </c>
      <c r="Y17" s="12" t="s">
        <v>31</v>
      </c>
      <c r="Z17" s="1" t="s">
        <v>32</v>
      </c>
      <c r="AA17" s="12">
        <v>13</v>
      </c>
      <c r="AB17" s="12">
        <v>1</v>
      </c>
      <c r="AC17" s="12">
        <v>22</v>
      </c>
      <c r="AD17" s="12">
        <v>7</v>
      </c>
      <c r="AE17" s="12">
        <v>68</v>
      </c>
      <c r="AF17" s="68">
        <v>0.62380000000000002</v>
      </c>
      <c r="AG17" s="69">
        <v>109</v>
      </c>
      <c r="AH17" s="7"/>
      <c r="AI17" s="7"/>
      <c r="AJ17" s="7"/>
      <c r="AK17" s="7"/>
      <c r="AL17" s="10"/>
      <c r="AM17" s="12"/>
      <c r="AN17" s="12"/>
      <c r="AO17" s="12"/>
      <c r="AP17" s="12"/>
      <c r="AQ17" s="12"/>
      <c r="AR17" s="65"/>
      <c r="AS17" s="6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12"/>
      <c r="C18" s="14"/>
      <c r="D18" s="1"/>
      <c r="E18" s="12"/>
      <c r="F18" s="12"/>
      <c r="G18" s="12"/>
      <c r="H18" s="13"/>
      <c r="I18" s="12"/>
      <c r="J18" s="32"/>
      <c r="K18" s="19"/>
      <c r="L18" s="40"/>
      <c r="M18" s="7"/>
      <c r="N18" s="7"/>
      <c r="O18" s="7"/>
      <c r="P18" s="10"/>
      <c r="Q18" s="12"/>
      <c r="R18" s="12"/>
      <c r="S18" s="13"/>
      <c r="T18" s="12"/>
      <c r="U18" s="12"/>
      <c r="V18" s="59"/>
      <c r="W18" s="19"/>
      <c r="X18" s="12">
        <v>2017</v>
      </c>
      <c r="Y18" s="12" t="s">
        <v>34</v>
      </c>
      <c r="Z18" s="1" t="s">
        <v>32</v>
      </c>
      <c r="AA18" s="12">
        <v>16</v>
      </c>
      <c r="AB18" s="12">
        <v>5</v>
      </c>
      <c r="AC18" s="12">
        <v>22</v>
      </c>
      <c r="AD18" s="12">
        <v>14</v>
      </c>
      <c r="AE18" s="12">
        <v>73</v>
      </c>
      <c r="AF18" s="68">
        <v>0.65169999999999995</v>
      </c>
      <c r="AG18" s="69">
        <v>112</v>
      </c>
      <c r="AH18" s="7" t="s">
        <v>33</v>
      </c>
      <c r="AI18" s="7"/>
      <c r="AJ18" s="7"/>
      <c r="AK18" s="7"/>
      <c r="AL18" s="10"/>
      <c r="AM18" s="12">
        <v>2</v>
      </c>
      <c r="AN18" s="12">
        <v>0</v>
      </c>
      <c r="AO18" s="12">
        <v>1</v>
      </c>
      <c r="AP18" s="12">
        <v>0</v>
      </c>
      <c r="AQ18" s="12">
        <v>2</v>
      </c>
      <c r="AR18" s="65">
        <v>0.25</v>
      </c>
      <c r="AS18" s="66">
        <v>8</v>
      </c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12"/>
      <c r="C19" s="14"/>
      <c r="D19" s="1"/>
      <c r="E19" s="12"/>
      <c r="F19" s="12"/>
      <c r="G19" s="12"/>
      <c r="H19" s="13"/>
      <c r="I19" s="12"/>
      <c r="J19" s="32"/>
      <c r="K19" s="19"/>
      <c r="L19" s="40"/>
      <c r="M19" s="7"/>
      <c r="N19" s="7"/>
      <c r="O19" s="7"/>
      <c r="P19" s="10"/>
      <c r="Q19" s="12"/>
      <c r="R19" s="12"/>
      <c r="S19" s="13"/>
      <c r="T19" s="12"/>
      <c r="U19" s="12"/>
      <c r="V19" s="59"/>
      <c r="W19" s="19"/>
      <c r="X19" s="12"/>
      <c r="Y19" s="12"/>
      <c r="Z19" s="1"/>
      <c r="AA19" s="12"/>
      <c r="AB19" s="12"/>
      <c r="AC19" s="12"/>
      <c r="AD19" s="12"/>
      <c r="AE19" s="12"/>
      <c r="AF19" s="68"/>
      <c r="AG19" s="69"/>
      <c r="AH19" s="7"/>
      <c r="AI19" s="7"/>
      <c r="AJ19" s="7"/>
      <c r="AK19" s="7"/>
      <c r="AL19" s="10"/>
      <c r="AM19" s="12"/>
      <c r="AN19" s="12"/>
      <c r="AO19" s="12"/>
      <c r="AP19" s="12"/>
      <c r="AQ19" s="12"/>
      <c r="AR19" s="65"/>
      <c r="AS19" s="6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12"/>
      <c r="C20" s="14"/>
      <c r="D20" s="1"/>
      <c r="E20" s="12"/>
      <c r="F20" s="12"/>
      <c r="G20" s="12"/>
      <c r="H20" s="13"/>
      <c r="I20" s="12"/>
      <c r="J20" s="32"/>
      <c r="K20" s="19"/>
      <c r="L20" s="40"/>
      <c r="M20" s="7"/>
      <c r="N20" s="7"/>
      <c r="O20" s="7"/>
      <c r="P20" s="10"/>
      <c r="Q20" s="12"/>
      <c r="R20" s="12"/>
      <c r="S20" s="13"/>
      <c r="T20" s="12"/>
      <c r="U20" s="12"/>
      <c r="V20" s="59"/>
      <c r="W20" s="19"/>
      <c r="X20" s="12">
        <v>2019</v>
      </c>
      <c r="Y20" s="12" t="s">
        <v>41</v>
      </c>
      <c r="Z20" s="1" t="s">
        <v>42</v>
      </c>
      <c r="AA20" s="12">
        <v>11</v>
      </c>
      <c r="AB20" s="12">
        <v>2</v>
      </c>
      <c r="AC20" s="12">
        <v>14</v>
      </c>
      <c r="AD20" s="12">
        <v>6</v>
      </c>
      <c r="AE20" s="12">
        <v>39</v>
      </c>
      <c r="AF20" s="68">
        <v>0.5</v>
      </c>
      <c r="AG20" s="19">
        <v>78</v>
      </c>
      <c r="AH20" s="7"/>
      <c r="AI20" s="7"/>
      <c r="AJ20" s="7"/>
      <c r="AK20" s="7"/>
      <c r="AL20" s="10"/>
      <c r="AM20" s="12"/>
      <c r="AN20" s="12"/>
      <c r="AO20" s="12"/>
      <c r="AP20" s="12"/>
      <c r="AQ20" s="12"/>
      <c r="AR20" s="65"/>
      <c r="AS20" s="6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12"/>
      <c r="C21" s="14"/>
      <c r="D21" s="1"/>
      <c r="E21" s="12"/>
      <c r="F21" s="12"/>
      <c r="G21" s="12"/>
      <c r="H21" s="13"/>
      <c r="I21" s="12"/>
      <c r="J21" s="32"/>
      <c r="K21" s="19"/>
      <c r="L21" s="40"/>
      <c r="M21" s="7"/>
      <c r="N21" s="7"/>
      <c r="O21" s="7"/>
      <c r="P21" s="10"/>
      <c r="Q21" s="12"/>
      <c r="R21" s="12"/>
      <c r="S21" s="13"/>
      <c r="T21" s="12"/>
      <c r="U21" s="12"/>
      <c r="V21" s="59"/>
      <c r="W21" s="19"/>
      <c r="X21" s="12"/>
      <c r="Y21" s="12"/>
      <c r="Z21" s="1"/>
      <c r="AA21" s="12"/>
      <c r="AB21" s="12"/>
      <c r="AC21" s="12"/>
      <c r="AD21" s="12"/>
      <c r="AE21" s="12"/>
      <c r="AF21" s="68"/>
      <c r="AG21" s="19"/>
      <c r="AH21" s="7"/>
      <c r="AI21" s="7"/>
      <c r="AJ21" s="7"/>
      <c r="AK21" s="7"/>
      <c r="AL21" s="10"/>
      <c r="AM21" s="12"/>
      <c r="AN21" s="12"/>
      <c r="AO21" s="12"/>
      <c r="AP21" s="12"/>
      <c r="AQ21" s="12"/>
      <c r="AR21" s="65"/>
      <c r="AS21" s="6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12"/>
      <c r="C22" s="14"/>
      <c r="D22" s="1"/>
      <c r="E22" s="12"/>
      <c r="F22" s="12"/>
      <c r="G22" s="12"/>
      <c r="H22" s="13"/>
      <c r="I22" s="12"/>
      <c r="J22" s="32"/>
      <c r="K22" s="19"/>
      <c r="L22" s="40"/>
      <c r="M22" s="7"/>
      <c r="N22" s="7"/>
      <c r="O22" s="7"/>
      <c r="P22" s="10"/>
      <c r="Q22" s="12"/>
      <c r="R22" s="12"/>
      <c r="S22" s="13"/>
      <c r="T22" s="12"/>
      <c r="U22" s="12"/>
      <c r="V22" s="59"/>
      <c r="W22" s="19"/>
      <c r="X22" s="70">
        <v>2021</v>
      </c>
      <c r="Y22" s="70" t="s">
        <v>31</v>
      </c>
      <c r="Z22" s="71" t="s">
        <v>43</v>
      </c>
      <c r="AA22" s="70">
        <v>8</v>
      </c>
      <c r="AB22" s="70">
        <v>0</v>
      </c>
      <c r="AC22" s="70">
        <v>2</v>
      </c>
      <c r="AD22" s="70">
        <v>2</v>
      </c>
      <c r="AE22" s="70">
        <v>18</v>
      </c>
      <c r="AF22" s="72">
        <v>0.39129999999999998</v>
      </c>
      <c r="AG22" s="73">
        <v>46</v>
      </c>
      <c r="AH22" s="7"/>
      <c r="AI22" s="7"/>
      <c r="AJ22" s="7"/>
      <c r="AK22" s="7"/>
      <c r="AL22" s="10"/>
      <c r="AM22" s="12"/>
      <c r="AN22" s="12"/>
      <c r="AO22" s="12"/>
      <c r="AP22" s="12"/>
      <c r="AQ22" s="12"/>
      <c r="AR22" s="65"/>
      <c r="AS22" s="6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61" t="s">
        <v>13</v>
      </c>
      <c r="C23" s="62"/>
      <c r="D23" s="63"/>
      <c r="E23" s="36">
        <f>SUM(E4:E22)</f>
        <v>0</v>
      </c>
      <c r="F23" s="36">
        <f>SUM(F4:F22)</f>
        <v>0</v>
      </c>
      <c r="G23" s="36">
        <f>SUM(G4:G22)</f>
        <v>0</v>
      </c>
      <c r="H23" s="36">
        <f>SUM(H4:H22)</f>
        <v>0</v>
      </c>
      <c r="I23" s="36">
        <f>SUM(I4:I22)</f>
        <v>0</v>
      </c>
      <c r="J23" s="37">
        <v>0</v>
      </c>
      <c r="K23" s="21">
        <f>SUM(K4:K22)</f>
        <v>0</v>
      </c>
      <c r="L23" s="18"/>
      <c r="M23" s="29"/>
      <c r="N23" s="41"/>
      <c r="O23" s="42"/>
      <c r="P23" s="10"/>
      <c r="Q23" s="36">
        <f>SUM(Q4:Q22)</f>
        <v>0</v>
      </c>
      <c r="R23" s="36">
        <f>SUM(R4:R22)</f>
        <v>0</v>
      </c>
      <c r="S23" s="36">
        <f>SUM(S4:S22)</f>
        <v>0</v>
      </c>
      <c r="T23" s="36">
        <f>SUM(T4:T22)</f>
        <v>0</v>
      </c>
      <c r="U23" s="36">
        <f>SUM(U4:U22)</f>
        <v>0</v>
      </c>
      <c r="V23" s="15">
        <v>0</v>
      </c>
      <c r="W23" s="21">
        <f>SUM(W4:W22)</f>
        <v>0</v>
      </c>
      <c r="X23" s="64" t="s">
        <v>13</v>
      </c>
      <c r="Y23" s="11"/>
      <c r="Z23" s="9"/>
      <c r="AA23" s="36">
        <f>SUM(AA4:AA22)</f>
        <v>218</v>
      </c>
      <c r="AB23" s="36">
        <f>SUM(AB4:AB22)</f>
        <v>25</v>
      </c>
      <c r="AC23" s="36">
        <f>SUM(AC4:AC22)</f>
        <v>204</v>
      </c>
      <c r="AD23" s="36">
        <f>SUM(AD4:AD22)</f>
        <v>125</v>
      </c>
      <c r="AE23" s="36">
        <f>SUM(AE4:AE22)</f>
        <v>765</v>
      </c>
      <c r="AF23" s="37">
        <f>PRODUCT(AE23/AG23)</f>
        <v>0.54063604240282681</v>
      </c>
      <c r="AG23" s="21">
        <f>SUM(AG4:AG22)</f>
        <v>1415</v>
      </c>
      <c r="AH23" s="18"/>
      <c r="AI23" s="29"/>
      <c r="AJ23" s="41"/>
      <c r="AK23" s="42"/>
      <c r="AL23" s="10"/>
      <c r="AM23" s="36">
        <f>SUM(AM4:AM22)</f>
        <v>17</v>
      </c>
      <c r="AN23" s="36">
        <f>SUM(AN4:AN22)</f>
        <v>2</v>
      </c>
      <c r="AO23" s="36">
        <f>SUM(AO4:AO22)</f>
        <v>11</v>
      </c>
      <c r="AP23" s="36">
        <f>SUM(AP4:AP22)</f>
        <v>4</v>
      </c>
      <c r="AQ23" s="36">
        <f>SUM(AQ4:AQ22)</f>
        <v>49</v>
      </c>
      <c r="AR23" s="37">
        <f>PRODUCT(AQ23/AS23)</f>
        <v>0.50515463917525771</v>
      </c>
      <c r="AS23" s="39">
        <f>SUM(AS4:AS22)</f>
        <v>97</v>
      </c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38"/>
      <c r="K24" s="19"/>
      <c r="L24" s="10"/>
      <c r="M24" s="10"/>
      <c r="N24" s="10"/>
      <c r="O24" s="10"/>
      <c r="P24" s="16"/>
      <c r="Q24" s="16"/>
      <c r="R24" s="17"/>
      <c r="S24" s="16"/>
      <c r="T24" s="16"/>
      <c r="U24" s="10"/>
      <c r="V24" s="10"/>
      <c r="W24" s="19"/>
      <c r="X24" s="16"/>
      <c r="Y24" s="16"/>
      <c r="Z24" s="16"/>
      <c r="AA24" s="16"/>
      <c r="AB24" s="16"/>
      <c r="AC24" s="16"/>
      <c r="AD24" s="16"/>
      <c r="AE24" s="16"/>
      <c r="AF24" s="38"/>
      <c r="AG24" s="19"/>
      <c r="AH24" s="10"/>
      <c r="AI24" s="10"/>
      <c r="AJ24" s="10"/>
      <c r="AK24" s="10"/>
      <c r="AL24" s="16"/>
      <c r="AM24" s="16"/>
      <c r="AN24" s="17"/>
      <c r="AO24" s="16"/>
      <c r="AP24" s="16"/>
      <c r="AQ24" s="10"/>
      <c r="AR24" s="10"/>
      <c r="AS24" s="19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x14ac:dyDescent="0.25">
      <c r="A25" s="16"/>
      <c r="B25" s="48" t="s">
        <v>16</v>
      </c>
      <c r="C25" s="49"/>
      <c r="D25" s="50"/>
      <c r="E25" s="9" t="s">
        <v>2</v>
      </c>
      <c r="F25" s="7" t="s">
        <v>6</v>
      </c>
      <c r="G25" s="9" t="s">
        <v>4</v>
      </c>
      <c r="H25" s="7" t="s">
        <v>5</v>
      </c>
      <c r="I25" s="7" t="s">
        <v>8</v>
      </c>
      <c r="J25" s="7" t="s">
        <v>9</v>
      </c>
      <c r="K25" s="10"/>
      <c r="L25" s="7" t="s">
        <v>17</v>
      </c>
      <c r="M25" s="7" t="s">
        <v>18</v>
      </c>
      <c r="N25" s="7" t="s">
        <v>22</v>
      </c>
      <c r="O25" s="7" t="s">
        <v>21</v>
      </c>
      <c r="Q25" s="17"/>
      <c r="R25" s="17" t="s">
        <v>10</v>
      </c>
      <c r="S25" s="17"/>
      <c r="T25" s="54" t="s">
        <v>39</v>
      </c>
      <c r="U25" s="10"/>
      <c r="V25" s="19"/>
      <c r="W25" s="19"/>
      <c r="X25" s="43"/>
      <c r="Y25" s="43"/>
      <c r="Z25" s="43"/>
      <c r="AA25" s="43"/>
      <c r="AB25" s="43"/>
      <c r="AC25" s="17"/>
      <c r="AD25" s="17"/>
      <c r="AE25" s="17"/>
      <c r="AF25" s="16"/>
      <c r="AG25" s="16"/>
      <c r="AH25" s="16"/>
      <c r="AI25" s="16"/>
      <c r="AJ25" s="16"/>
      <c r="AK25" s="16"/>
      <c r="AM25" s="19"/>
      <c r="AN25" s="43"/>
      <c r="AO25" s="43"/>
      <c r="AP25" s="43"/>
      <c r="AQ25" s="43"/>
      <c r="AR25" s="43"/>
      <c r="AS25" s="43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x14ac:dyDescent="0.25">
      <c r="A26" s="16"/>
      <c r="B26" s="51" t="s">
        <v>15</v>
      </c>
      <c r="C26" s="3"/>
      <c r="D26" s="52"/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60">
        <v>0</v>
      </c>
      <c r="K26" s="16">
        <v>0</v>
      </c>
      <c r="L26" s="53">
        <v>0</v>
      </c>
      <c r="M26" s="53">
        <v>0</v>
      </c>
      <c r="N26" s="53">
        <v>0</v>
      </c>
      <c r="O26" s="53">
        <v>0</v>
      </c>
      <c r="Q26" s="17"/>
      <c r="R26" s="17"/>
      <c r="S26" s="17"/>
      <c r="T26" s="54" t="s">
        <v>25</v>
      </c>
      <c r="U26" s="16"/>
      <c r="V26" s="16"/>
      <c r="W26" s="16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7"/>
      <c r="AO26" s="17"/>
      <c r="AP26" s="17"/>
      <c r="AQ26" s="17"/>
      <c r="AR26" s="17"/>
      <c r="AS26" s="17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x14ac:dyDescent="0.25">
      <c r="A27" s="16"/>
      <c r="B27" s="33" t="s">
        <v>11</v>
      </c>
      <c r="C27" s="34"/>
      <c r="D27" s="35"/>
      <c r="E27" s="47">
        <f>PRODUCT(E23+Q23)</f>
        <v>0</v>
      </c>
      <c r="F27" s="47">
        <f>PRODUCT(F23+R23)</f>
        <v>0</v>
      </c>
      <c r="G27" s="47">
        <f>PRODUCT(G23+S23)</f>
        <v>0</v>
      </c>
      <c r="H27" s="47">
        <f>PRODUCT(H23+T23)</f>
        <v>0</v>
      </c>
      <c r="I27" s="47">
        <f>PRODUCT(I23+U23)</f>
        <v>0</v>
      </c>
      <c r="J27" s="60">
        <v>0</v>
      </c>
      <c r="K27" s="16">
        <f>PRODUCT(K23+W23)</f>
        <v>0</v>
      </c>
      <c r="L27" s="53">
        <v>0</v>
      </c>
      <c r="M27" s="53">
        <v>0</v>
      </c>
      <c r="N27" s="53">
        <v>0</v>
      </c>
      <c r="O27" s="53">
        <v>0</v>
      </c>
      <c r="Q27" s="17"/>
      <c r="R27" s="17"/>
      <c r="S27" s="17"/>
      <c r="T27" s="54" t="s">
        <v>24</v>
      </c>
      <c r="U27" s="16"/>
      <c r="V27" s="16"/>
      <c r="W27" s="16"/>
      <c r="X27" s="16"/>
      <c r="Y27" s="16"/>
      <c r="Z27" s="16"/>
      <c r="AA27" s="16"/>
      <c r="AB27" s="16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6"/>
      <c r="B28" s="20" t="s">
        <v>12</v>
      </c>
      <c r="C28" s="31"/>
      <c r="D28" s="30"/>
      <c r="E28" s="47">
        <f>PRODUCT(AA23+AM23)</f>
        <v>235</v>
      </c>
      <c r="F28" s="47">
        <f>PRODUCT(AB23+AN23)</f>
        <v>27</v>
      </c>
      <c r="G28" s="47">
        <f>PRODUCT(AC23+AO23)</f>
        <v>215</v>
      </c>
      <c r="H28" s="47">
        <f>PRODUCT(AD23+AP23)</f>
        <v>129</v>
      </c>
      <c r="I28" s="47">
        <f>PRODUCT(AE23+AQ23)</f>
        <v>814</v>
      </c>
      <c r="J28" s="60">
        <f>PRODUCT(I28/K28)</f>
        <v>0.53835978835978837</v>
      </c>
      <c r="K28" s="10">
        <f>PRODUCT(AG23+AS23)</f>
        <v>1512</v>
      </c>
      <c r="L28" s="53">
        <f>PRODUCT((F28+G28)/E28)</f>
        <v>1.0297872340425531</v>
      </c>
      <c r="M28" s="53">
        <f>PRODUCT(H28/E28)</f>
        <v>0.54893617021276597</v>
      </c>
      <c r="N28" s="53">
        <f>PRODUCT((F28+G28+H28)/E28)</f>
        <v>1.5787234042553191</v>
      </c>
      <c r="O28" s="53">
        <f>PRODUCT(I28/E28)</f>
        <v>3.4638297872340424</v>
      </c>
      <c r="Q28" s="17"/>
      <c r="R28" s="17"/>
      <c r="S28" s="16"/>
      <c r="T28" s="54" t="s">
        <v>26</v>
      </c>
      <c r="U28" s="10"/>
      <c r="V28" s="10"/>
      <c r="W28" s="16"/>
      <c r="X28" s="16"/>
      <c r="Y28" s="16"/>
      <c r="Z28" s="16"/>
      <c r="AA28" s="16"/>
      <c r="AB28" s="16"/>
      <c r="AC28" s="17"/>
      <c r="AD28" s="17"/>
      <c r="AE28" s="17"/>
      <c r="AF28" s="17"/>
      <c r="AG28" s="17"/>
      <c r="AH28" s="17"/>
      <c r="AI28" s="17"/>
      <c r="AJ28" s="17"/>
      <c r="AK28" s="16"/>
      <c r="AL28" s="10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x14ac:dyDescent="0.25">
      <c r="A29" s="16"/>
      <c r="B29" s="44" t="s">
        <v>13</v>
      </c>
      <c r="C29" s="45"/>
      <c r="D29" s="46"/>
      <c r="E29" s="47">
        <f>SUM(E26:E28)</f>
        <v>235</v>
      </c>
      <c r="F29" s="47">
        <f t="shared" ref="F29:I29" si="0">SUM(F26:F28)</f>
        <v>27</v>
      </c>
      <c r="G29" s="47">
        <f t="shared" si="0"/>
        <v>215</v>
      </c>
      <c r="H29" s="47">
        <f t="shared" si="0"/>
        <v>129</v>
      </c>
      <c r="I29" s="47">
        <f t="shared" si="0"/>
        <v>814</v>
      </c>
      <c r="J29" s="60">
        <f>PRODUCT(I29/K29)</f>
        <v>0.53835978835978837</v>
      </c>
      <c r="K29" s="16">
        <f>SUM(K26:K28)</f>
        <v>1512</v>
      </c>
      <c r="L29" s="53">
        <f>PRODUCT((F29+G29)/E29)</f>
        <v>1.0297872340425531</v>
      </c>
      <c r="M29" s="53">
        <f>PRODUCT(H29/E29)</f>
        <v>0.54893617021276597</v>
      </c>
      <c r="N29" s="53">
        <f>PRODUCT((F29+G29+H29)/E29)</f>
        <v>1.5787234042553191</v>
      </c>
      <c r="O29" s="53">
        <f>PRODUCT(I29/E29)</f>
        <v>3.4638297872340424</v>
      </c>
      <c r="Q29" s="10"/>
      <c r="R29" s="10"/>
      <c r="S29" s="10"/>
      <c r="T29" s="17" t="s">
        <v>40</v>
      </c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0"/>
      <c r="F30" s="10"/>
      <c r="G30" s="10"/>
      <c r="H30" s="10"/>
      <c r="I30" s="10"/>
      <c r="J30" s="16"/>
      <c r="K30" s="16"/>
      <c r="L30" s="10"/>
      <c r="M30" s="10"/>
      <c r="N30" s="10"/>
      <c r="O30" s="10"/>
      <c r="P30" s="16"/>
      <c r="Q30" s="16"/>
      <c r="R30" s="16"/>
      <c r="S30" s="16"/>
      <c r="T30" s="54" t="s">
        <v>44</v>
      </c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7"/>
      <c r="AI60" s="17"/>
      <c r="AJ60" s="17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7"/>
      <c r="AI61" s="17"/>
      <c r="AJ61" s="17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7"/>
      <c r="AI62" s="17"/>
      <c r="AJ62" s="17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7"/>
      <c r="AI63" s="17"/>
      <c r="AJ63" s="17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7"/>
      <c r="AI64" s="17"/>
      <c r="AJ64" s="17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7"/>
      <c r="AI65" s="17"/>
      <c r="AJ65" s="17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7"/>
      <c r="AI66" s="17"/>
      <c r="AJ66" s="17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7"/>
      <c r="AI67" s="17"/>
      <c r="AJ67" s="17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J84" s="16"/>
      <c r="K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J85" s="16"/>
      <c r="K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J86" s="16"/>
      <c r="K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J87" s="16"/>
      <c r="K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J88" s="16"/>
      <c r="K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J89" s="16"/>
      <c r="K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J90" s="16"/>
      <c r="K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7"/>
      <c r="AI94" s="17"/>
      <c r="AJ94" s="17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7"/>
      <c r="AI95" s="17"/>
      <c r="AJ95" s="17"/>
      <c r="AK95" s="16"/>
      <c r="AL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7"/>
      <c r="AI96" s="17"/>
      <c r="AJ96" s="17"/>
      <c r="AK96" s="16"/>
      <c r="AL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7"/>
      <c r="AI97" s="17"/>
      <c r="AJ97" s="17"/>
      <c r="AK97" s="16"/>
      <c r="AL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7"/>
      <c r="AI98" s="17"/>
      <c r="AJ98" s="17"/>
      <c r="AK98" s="16"/>
      <c r="AL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7"/>
      <c r="AI99" s="17"/>
      <c r="AJ99" s="17"/>
      <c r="AK99" s="16"/>
      <c r="AL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7"/>
      <c r="AI100" s="17"/>
      <c r="AJ100" s="17"/>
      <c r="AK100" s="16"/>
      <c r="AL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7"/>
      <c r="AI101" s="17"/>
      <c r="AJ101" s="17"/>
      <c r="AK101" s="16"/>
      <c r="AL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A180" s="16"/>
      <c r="B180" s="16"/>
      <c r="C180" s="16"/>
      <c r="D180" s="16"/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7"/>
      <c r="AI180" s="17"/>
      <c r="AJ180" s="17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A181" s="16"/>
      <c r="B181" s="16"/>
      <c r="C181" s="16"/>
      <c r="D181" s="16"/>
      <c r="L181"/>
      <c r="M181"/>
      <c r="N181"/>
      <c r="O181"/>
      <c r="P181"/>
      <c r="Q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7"/>
      <c r="AI181" s="17"/>
      <c r="AJ181" s="17"/>
      <c r="AK181" s="16"/>
      <c r="AL181" s="10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</row>
    <row r="182" spans="1:57" ht="14.25" x14ac:dyDescent="0.2">
      <c r="A182" s="16"/>
      <c r="B182" s="16"/>
      <c r="C182" s="16"/>
      <c r="D182" s="16"/>
      <c r="L182"/>
      <c r="M182"/>
      <c r="N182"/>
      <c r="O182"/>
      <c r="P182"/>
      <c r="Q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7"/>
      <c r="AI182" s="17"/>
      <c r="AJ182" s="17"/>
      <c r="AK182" s="16"/>
      <c r="AL182" s="10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</row>
    <row r="183" spans="1:57" ht="14.25" x14ac:dyDescent="0.2">
      <c r="A183" s="16"/>
      <c r="B183" s="16"/>
      <c r="C183" s="16"/>
      <c r="D183" s="16"/>
      <c r="L183"/>
      <c r="M183"/>
      <c r="N183"/>
      <c r="O183"/>
      <c r="P183"/>
      <c r="Q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7"/>
      <c r="AI183" s="17"/>
      <c r="AJ183" s="17"/>
      <c r="AK183" s="16"/>
      <c r="AL183" s="10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</row>
    <row r="184" spans="1:57" ht="14.25" x14ac:dyDescent="0.2">
      <c r="A184" s="16"/>
      <c r="B184" s="16"/>
      <c r="C184" s="16"/>
      <c r="D184" s="16"/>
      <c r="L184"/>
      <c r="M184"/>
      <c r="N184"/>
      <c r="O184"/>
      <c r="P184"/>
      <c r="Q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7"/>
      <c r="AI184" s="17"/>
      <c r="AJ184" s="17"/>
      <c r="AK184" s="16"/>
      <c r="AL184" s="10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</row>
    <row r="185" spans="1:57" ht="14.25" x14ac:dyDescent="0.2">
      <c r="A185" s="16"/>
      <c r="B185" s="16"/>
      <c r="C185" s="16"/>
      <c r="D185" s="16"/>
      <c r="L185"/>
      <c r="M185"/>
      <c r="N185"/>
      <c r="O185"/>
      <c r="P185"/>
      <c r="Q185" s="10"/>
      <c r="R185" s="10"/>
      <c r="S185" s="10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7"/>
      <c r="AI185" s="17"/>
      <c r="AJ185" s="17"/>
      <c r="AK185" s="16"/>
      <c r="AL185" s="10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</row>
    <row r="186" spans="1:57" ht="14.25" x14ac:dyDescent="0.2">
      <c r="A186" s="16"/>
      <c r="B186" s="16"/>
      <c r="C186" s="16"/>
      <c r="D186" s="16"/>
      <c r="L186"/>
      <c r="M186"/>
      <c r="N186"/>
      <c r="O186"/>
      <c r="P186"/>
      <c r="Q186" s="10"/>
      <c r="R186" s="10"/>
      <c r="S186" s="10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7"/>
      <c r="AI186" s="17"/>
      <c r="AJ186" s="17"/>
      <c r="AK186" s="16"/>
      <c r="AL186" s="10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</row>
    <row r="187" spans="1:57" ht="14.25" x14ac:dyDescent="0.2">
      <c r="L187"/>
      <c r="M187"/>
      <c r="N187"/>
      <c r="O187"/>
      <c r="P187"/>
      <c r="Q187" s="10"/>
      <c r="R187" s="10"/>
      <c r="S187" s="10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6"/>
      <c r="AL187" s="10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</row>
    <row r="188" spans="1:57" ht="14.25" x14ac:dyDescent="0.2">
      <c r="L188"/>
      <c r="M188"/>
      <c r="N188"/>
      <c r="O188"/>
      <c r="P188"/>
      <c r="Q188" s="10"/>
      <c r="R188" s="10"/>
      <c r="S188" s="10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6"/>
      <c r="AL188" s="10"/>
    </row>
    <row r="189" spans="1:57" ht="14.25" x14ac:dyDescent="0.2">
      <c r="L189"/>
      <c r="M189"/>
      <c r="N189"/>
      <c r="O189"/>
      <c r="P189"/>
      <c r="Q189" s="10"/>
      <c r="R189" s="10"/>
      <c r="S189" s="10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6"/>
      <c r="AL189" s="10"/>
    </row>
    <row r="190" spans="1:57" ht="14.25" x14ac:dyDescent="0.2">
      <c r="L190"/>
      <c r="M190"/>
      <c r="N190"/>
      <c r="O190"/>
      <c r="P190"/>
      <c r="Q190" s="10"/>
      <c r="R190" s="10"/>
      <c r="S190" s="10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6"/>
      <c r="AL190" s="10"/>
    </row>
    <row r="191" spans="1:57" ht="14.25" x14ac:dyDescent="0.2">
      <c r="L191" s="10"/>
      <c r="M191" s="10"/>
      <c r="N191" s="10"/>
      <c r="O191" s="10"/>
      <c r="P191" s="10"/>
      <c r="R191" s="10"/>
      <c r="S191" s="10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6"/>
      <c r="AL191" s="10"/>
    </row>
    <row r="192" spans="1:57" ht="14.25" x14ac:dyDescent="0.2">
      <c r="L192" s="10"/>
      <c r="M192" s="10"/>
      <c r="N192" s="10"/>
      <c r="O192" s="10"/>
      <c r="P192" s="10"/>
      <c r="R192" s="10"/>
      <c r="S192" s="10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6"/>
      <c r="AL192" s="10"/>
    </row>
    <row r="193" spans="12:38" ht="14.25" x14ac:dyDescent="0.2">
      <c r="L193" s="10"/>
      <c r="M193" s="10"/>
      <c r="N193" s="10"/>
      <c r="O193" s="10"/>
      <c r="P193" s="10"/>
      <c r="R193" s="10"/>
      <c r="S193" s="10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6"/>
      <c r="AL193" s="10"/>
    </row>
    <row r="194" spans="12:38" ht="14.25" x14ac:dyDescent="0.2">
      <c r="L194" s="10"/>
      <c r="M194" s="10"/>
      <c r="N194" s="10"/>
      <c r="O194" s="10"/>
      <c r="P194" s="10"/>
      <c r="R194" s="10"/>
      <c r="S194" s="10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0"/>
      <c r="AL194" s="10"/>
    </row>
    <row r="195" spans="12:38" x14ac:dyDescent="0.25"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</row>
    <row r="196" spans="12:38" x14ac:dyDescent="0.25"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</row>
    <row r="197" spans="12:38" x14ac:dyDescent="0.25"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x14ac:dyDescent="0.25">
      <c r="L216"/>
      <c r="M216"/>
      <c r="N216"/>
      <c r="O216"/>
      <c r="P216"/>
      <c r="R216" s="19"/>
      <c r="S216" s="19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x14ac:dyDescent="0.25">
      <c r="L217"/>
      <c r="M217"/>
      <c r="N217"/>
      <c r="O217"/>
      <c r="P217"/>
      <c r="R217" s="19"/>
      <c r="S217" s="19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x14ac:dyDescent="0.25">
      <c r="L218"/>
      <c r="M218"/>
      <c r="N218"/>
      <c r="O218"/>
      <c r="P218"/>
      <c r="R218" s="19"/>
      <c r="S218" s="19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  <row r="219" spans="12:38" x14ac:dyDescent="0.25">
      <c r="L219"/>
      <c r="M219"/>
      <c r="N219"/>
      <c r="O219"/>
      <c r="P219"/>
      <c r="R219" s="19"/>
      <c r="S219" s="19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/>
      <c r="AL219"/>
    </row>
    <row r="220" spans="12:38" x14ac:dyDescent="0.25">
      <c r="L220"/>
      <c r="M220"/>
      <c r="N220"/>
      <c r="O220"/>
      <c r="P220"/>
      <c r="R220" s="19"/>
      <c r="S220" s="19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/>
      <c r="AL220"/>
    </row>
    <row r="221" spans="12:38" x14ac:dyDescent="0.25">
      <c r="L221"/>
      <c r="M221"/>
      <c r="N221"/>
      <c r="O221"/>
      <c r="P221"/>
      <c r="R221" s="19"/>
      <c r="S221" s="19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/>
      <c r="AL221"/>
    </row>
    <row r="222" spans="12:38" x14ac:dyDescent="0.25">
      <c r="L222"/>
      <c r="M222"/>
      <c r="N222"/>
      <c r="O222"/>
      <c r="P222"/>
      <c r="R222" s="19"/>
      <c r="S222" s="19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/>
      <c r="AL222"/>
    </row>
    <row r="223" spans="12:38" ht="14.25" x14ac:dyDescent="0.2">
      <c r="L223"/>
      <c r="M223"/>
      <c r="N223"/>
      <c r="O223"/>
      <c r="P223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/>
      <c r="AL223"/>
    </row>
    <row r="224" spans="12:38" ht="14.25" x14ac:dyDescent="0.2">
      <c r="L224"/>
      <c r="M224"/>
      <c r="N224"/>
      <c r="O224"/>
      <c r="P224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/>
      <c r="AL224"/>
    </row>
    <row r="225" spans="12:38" ht="14.25" x14ac:dyDescent="0.2">
      <c r="L225"/>
      <c r="M225"/>
      <c r="N225"/>
      <c r="O225"/>
      <c r="P225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/>
      <c r="AL225"/>
    </row>
    <row r="226" spans="12:38" ht="14.25" x14ac:dyDescent="0.2">
      <c r="L226"/>
      <c r="M226"/>
      <c r="N226"/>
      <c r="O226"/>
      <c r="P226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/>
      <c r="AL226"/>
    </row>
  </sheetData>
  <sortState ref="X20:AR21">
    <sortCondition ref="X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2021-09-08T20:47:27Z</dcterms:modified>
</cp:coreProperties>
</file>